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0"/>
  </bookViews>
  <sheets>
    <sheet name="2017-2018年度教学科研工作量考核补发、扣回情况公示表" sheetId="7" r:id="rId1"/>
  </sheets>
  <definedNames>
    <definedName name="_xlnm._FilterDatabase" localSheetId="0" hidden="1">'2017-2018年度教学科研工作量考核补发、扣回情况公示表'!$A$3:$S$23</definedName>
    <definedName name="_2015_2016教科研工作量">#REF!</definedName>
  </definedNames>
  <calcPr calcId="144525"/>
</workbook>
</file>

<file path=xl/sharedStrings.xml><?xml version="1.0" encoding="utf-8"?>
<sst xmlns="http://schemas.openxmlformats.org/spreadsheetml/2006/main" count="101" uniqueCount="54">
  <si>
    <t>2019-2020年度教学科研工作量考核补发、扣回情况</t>
  </si>
  <si>
    <t>序号</t>
  </si>
  <si>
    <t>姓名</t>
  </si>
  <si>
    <t>部门</t>
  </si>
  <si>
    <t>职级</t>
  </si>
  <si>
    <t>原按系数</t>
  </si>
  <si>
    <t>应按系数</t>
  </si>
  <si>
    <t>教改分</t>
  </si>
  <si>
    <t>科研分</t>
  </si>
  <si>
    <t>总分</t>
  </si>
  <si>
    <t>教科研最低工作量</t>
  </si>
  <si>
    <t>差值</t>
  </si>
  <si>
    <t>任职时间（月）</t>
  </si>
  <si>
    <t>应扣金额
（元）</t>
  </si>
  <si>
    <t>应补金额
（元）</t>
  </si>
  <si>
    <t>备注</t>
  </si>
  <si>
    <t>2019年上半年</t>
  </si>
  <si>
    <t>2019年下半年</t>
  </si>
  <si>
    <t>2020年上半年</t>
  </si>
  <si>
    <t>2020年下半年</t>
  </si>
  <si>
    <r>
      <rPr>
        <b/>
        <sz val="11"/>
        <color theme="1"/>
        <rFont val="宋体"/>
        <charset val="134"/>
        <scheme val="minor"/>
      </rPr>
      <t>201</t>
    </r>
    <r>
      <rPr>
        <b/>
        <sz val="11"/>
        <rFont val="宋体"/>
        <charset val="134"/>
      </rPr>
      <t>9年</t>
    </r>
  </si>
  <si>
    <r>
      <rPr>
        <b/>
        <sz val="11"/>
        <color theme="1"/>
        <rFont val="宋体"/>
        <charset val="134"/>
        <scheme val="minor"/>
      </rPr>
      <t>2020</t>
    </r>
    <r>
      <rPr>
        <b/>
        <sz val="11"/>
        <rFont val="宋体"/>
        <charset val="134"/>
      </rPr>
      <t>年</t>
    </r>
  </si>
  <si>
    <t>孔庆晓</t>
  </si>
  <si>
    <t>永嘉学院</t>
  </si>
  <si>
    <t>讲师</t>
  </si>
  <si>
    <t>潘淑微</t>
  </si>
  <si>
    <t>副教授</t>
  </si>
  <si>
    <t>宋荣</t>
  </si>
  <si>
    <t>徐勇</t>
  </si>
  <si>
    <t>胡新</t>
  </si>
  <si>
    <t>高级实验师</t>
  </si>
  <si>
    <t>陈高翔</t>
  </si>
  <si>
    <t>助教</t>
  </si>
  <si>
    <t>董宏坤</t>
  </si>
  <si>
    <t>刘小方</t>
  </si>
  <si>
    <t>陈晨</t>
  </si>
  <si>
    <t>董金新</t>
  </si>
  <si>
    <t>李新丰</t>
  </si>
  <si>
    <t>丁聪</t>
  </si>
  <si>
    <t>辅导员</t>
  </si>
  <si>
    <t>张美珍</t>
  </si>
  <si>
    <t>∕</t>
  </si>
  <si>
    <t>新教师</t>
  </si>
  <si>
    <t>黄益槐</t>
  </si>
  <si>
    <t>林强强</t>
  </si>
  <si>
    <t>叶淳</t>
  </si>
  <si>
    <t>李雨萱</t>
  </si>
  <si>
    <t>连嘉伦</t>
  </si>
  <si>
    <t>见习研究员</t>
  </si>
  <si>
    <t>周南希</t>
  </si>
  <si>
    <t xml:space="preserve"> </t>
  </si>
  <si>
    <t>审核：</t>
  </si>
  <si>
    <t>核对：</t>
  </si>
  <si>
    <t>制表：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</si>
</sst>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10.5"/>
      <name val="Calibri"/>
      <charset val="134"/>
    </font>
    <font>
      <sz val="10.5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/>
    <xf numFmtId="177" fontId="0" fillId="0" borderId="0" xfId="0" applyNumberFormat="1" applyFill="1"/>
    <xf numFmtId="177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zoomScaleSheetLayoutView="60" workbookViewId="0">
      <selection activeCell="A1" sqref="A1:S1"/>
    </sheetView>
  </sheetViews>
  <sheetFormatPr defaultColWidth="5.125" defaultRowHeight="13.5"/>
  <cols>
    <col min="1" max="1" width="4.625" style="1" customWidth="1"/>
    <col min="2" max="2" width="7.625" style="1" customWidth="1"/>
    <col min="3" max="3" width="9.375" style="1" customWidth="1"/>
    <col min="4" max="4" width="9.875" style="1" customWidth="1"/>
    <col min="5" max="6" width="4.75" style="1"/>
    <col min="7" max="7" width="7" style="2" customWidth="1"/>
    <col min="8" max="8" width="7.25" style="2" customWidth="1"/>
    <col min="9" max="9" width="6.625" style="2" customWidth="1"/>
    <col min="10" max="10" width="7" style="2" customWidth="1"/>
    <col min="11" max="11" width="8.25" style="2" customWidth="1"/>
    <col min="12" max="12" width="8.25" style="3" customWidth="1"/>
    <col min="13" max="13" width="7.375" style="2" customWidth="1"/>
    <col min="14" max="14" width="7.75" style="2" customWidth="1"/>
    <col min="15" max="15" width="8" style="2" customWidth="1"/>
    <col min="16" max="16" width="7.625" style="1" customWidth="1"/>
    <col min="17" max="17" width="10.125" style="2" customWidth="1"/>
    <col min="18" max="18" width="7.625" style="1" customWidth="1"/>
    <col min="19" max="19" width="7.125" style="1" customWidth="1"/>
    <col min="20" max="16384" width="5.125" style="1"/>
  </cols>
  <sheetData>
    <row r="1" ht="30.7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1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7"/>
      <c r="J2" s="18"/>
      <c r="K2" s="6" t="s">
        <v>8</v>
      </c>
      <c r="L2" s="18"/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</row>
    <row r="3" ht="33" customHeight="1" spans="1:19">
      <c r="A3" s="8"/>
      <c r="B3" s="8"/>
      <c r="C3" s="8"/>
      <c r="D3" s="8"/>
      <c r="E3" s="8"/>
      <c r="F3" s="8"/>
      <c r="G3" s="9" t="s">
        <v>16</v>
      </c>
      <c r="H3" s="9" t="s">
        <v>17</v>
      </c>
      <c r="I3" s="9" t="s">
        <v>18</v>
      </c>
      <c r="J3" s="9" t="s">
        <v>19</v>
      </c>
      <c r="K3" s="19" t="s">
        <v>20</v>
      </c>
      <c r="L3" s="19" t="s">
        <v>21</v>
      </c>
      <c r="M3" s="8"/>
      <c r="N3" s="8"/>
      <c r="O3" s="8"/>
      <c r="P3" s="8"/>
      <c r="Q3" s="8"/>
      <c r="R3" s="8"/>
      <c r="S3" s="8"/>
    </row>
    <row r="4" ht="21" customHeight="1" spans="1:19">
      <c r="A4" s="10">
        <v>1</v>
      </c>
      <c r="B4" s="10" t="s">
        <v>22</v>
      </c>
      <c r="C4" s="10" t="s">
        <v>23</v>
      </c>
      <c r="D4" s="11" t="s">
        <v>24</v>
      </c>
      <c r="E4" s="11">
        <v>25</v>
      </c>
      <c r="F4" s="11">
        <v>25</v>
      </c>
      <c r="G4" s="11">
        <v>0.2</v>
      </c>
      <c r="H4" s="11">
        <v>2</v>
      </c>
      <c r="I4" s="20"/>
      <c r="J4" s="11"/>
      <c r="K4" s="21">
        <v>7.49</v>
      </c>
      <c r="L4" s="22">
        <v>28.952</v>
      </c>
      <c r="M4" s="22">
        <f>SUM(G4:L4)</f>
        <v>38.642</v>
      </c>
      <c r="N4" s="22">
        <f>0.5*2</f>
        <v>1</v>
      </c>
      <c r="O4" s="23">
        <f>M4-N4</f>
        <v>37.642</v>
      </c>
      <c r="P4" s="11">
        <v>24</v>
      </c>
      <c r="Q4" s="22">
        <v>0</v>
      </c>
      <c r="R4" s="11"/>
      <c r="S4" s="11"/>
    </row>
    <row r="5" ht="21" customHeight="1" spans="1:19">
      <c r="A5" s="10">
        <v>2</v>
      </c>
      <c r="B5" s="10" t="s">
        <v>25</v>
      </c>
      <c r="C5" s="10" t="s">
        <v>23</v>
      </c>
      <c r="D5" s="11" t="s">
        <v>26</v>
      </c>
      <c r="E5" s="11">
        <v>30</v>
      </c>
      <c r="F5" s="11">
        <v>30</v>
      </c>
      <c r="G5" s="11">
        <v>0.2</v>
      </c>
      <c r="H5" s="11"/>
      <c r="I5" s="20"/>
      <c r="J5" s="11"/>
      <c r="K5" s="21">
        <v>0.5</v>
      </c>
      <c r="L5" s="24">
        <v>19.092</v>
      </c>
      <c r="M5" s="22">
        <f t="shared" ref="M5:M15" si="0">SUM(G5:L5)</f>
        <v>19.792</v>
      </c>
      <c r="N5" s="22">
        <f>3*2</f>
        <v>6</v>
      </c>
      <c r="O5" s="23">
        <f t="shared" ref="O5:O15" si="1">M5-N5</f>
        <v>13.792</v>
      </c>
      <c r="P5" s="11">
        <v>24</v>
      </c>
      <c r="Q5" s="22">
        <v>0</v>
      </c>
      <c r="R5" s="11"/>
      <c r="S5" s="11"/>
    </row>
    <row r="6" ht="21" customHeight="1" spans="1:19">
      <c r="A6" s="10">
        <v>3</v>
      </c>
      <c r="B6" s="10" t="s">
        <v>27</v>
      </c>
      <c r="C6" s="10" t="s">
        <v>23</v>
      </c>
      <c r="D6" s="11" t="s">
        <v>26</v>
      </c>
      <c r="E6" s="11">
        <v>30</v>
      </c>
      <c r="F6" s="11">
        <v>30</v>
      </c>
      <c r="G6" s="11">
        <v>0.4</v>
      </c>
      <c r="H6" s="11"/>
      <c r="I6" s="20"/>
      <c r="J6" s="11"/>
      <c r="K6" s="21">
        <v>15.6</v>
      </c>
      <c r="L6" s="22">
        <v>19.385</v>
      </c>
      <c r="M6" s="22">
        <f t="shared" si="0"/>
        <v>35.385</v>
      </c>
      <c r="N6" s="22">
        <f>3*2</f>
        <v>6</v>
      </c>
      <c r="O6" s="23">
        <f t="shared" si="1"/>
        <v>29.385</v>
      </c>
      <c r="P6" s="11">
        <v>24</v>
      </c>
      <c r="Q6" s="22">
        <v>0</v>
      </c>
      <c r="R6" s="11"/>
      <c r="S6" s="11"/>
    </row>
    <row r="7" ht="21" customHeight="1" spans="1:19">
      <c r="A7" s="10">
        <v>4</v>
      </c>
      <c r="B7" s="10" t="s">
        <v>28</v>
      </c>
      <c r="C7" s="10" t="s">
        <v>23</v>
      </c>
      <c r="D7" s="11" t="s">
        <v>26</v>
      </c>
      <c r="E7" s="11">
        <v>30</v>
      </c>
      <c r="F7" s="11">
        <v>30</v>
      </c>
      <c r="G7" s="11">
        <v>0.2</v>
      </c>
      <c r="H7" s="11"/>
      <c r="I7" s="20"/>
      <c r="J7" s="11">
        <v>2</v>
      </c>
      <c r="K7" s="21">
        <v>0.35</v>
      </c>
      <c r="L7" s="22">
        <v>8</v>
      </c>
      <c r="M7" s="22">
        <f t="shared" si="0"/>
        <v>10.55</v>
      </c>
      <c r="N7" s="22">
        <f>3*2</f>
        <v>6</v>
      </c>
      <c r="O7" s="23">
        <f t="shared" si="1"/>
        <v>4.55</v>
      </c>
      <c r="P7" s="11">
        <v>24</v>
      </c>
      <c r="Q7" s="22">
        <v>0</v>
      </c>
      <c r="R7" s="11"/>
      <c r="S7" s="11"/>
    </row>
    <row r="8" ht="21" customHeight="1" spans="1:19">
      <c r="A8" s="10">
        <v>5</v>
      </c>
      <c r="B8" s="10" t="s">
        <v>29</v>
      </c>
      <c r="C8" s="10" t="s">
        <v>23</v>
      </c>
      <c r="D8" s="11" t="s">
        <v>30</v>
      </c>
      <c r="E8" s="11">
        <v>30</v>
      </c>
      <c r="F8" s="11">
        <v>30</v>
      </c>
      <c r="G8" s="11">
        <v>0.2</v>
      </c>
      <c r="H8" s="11">
        <v>0.5</v>
      </c>
      <c r="I8" s="20"/>
      <c r="J8" s="11"/>
      <c r="K8" s="21">
        <v>2</v>
      </c>
      <c r="L8" s="22">
        <v>1.152</v>
      </c>
      <c r="M8" s="22">
        <f t="shared" si="0"/>
        <v>3.852</v>
      </c>
      <c r="N8" s="22">
        <f>3*2</f>
        <v>6</v>
      </c>
      <c r="O8" s="23">
        <f t="shared" si="1"/>
        <v>-2.148</v>
      </c>
      <c r="P8" s="11">
        <v>24</v>
      </c>
      <c r="Q8" s="22">
        <f>O8*1000</f>
        <v>-2148</v>
      </c>
      <c r="R8" s="11"/>
      <c r="S8" s="27"/>
    </row>
    <row r="9" ht="21" customHeight="1" spans="1:19">
      <c r="A9" s="10">
        <v>6</v>
      </c>
      <c r="B9" s="12" t="s">
        <v>31</v>
      </c>
      <c r="C9" s="10" t="s">
        <v>23</v>
      </c>
      <c r="D9" s="11" t="s">
        <v>32</v>
      </c>
      <c r="E9" s="11">
        <v>19</v>
      </c>
      <c r="F9" s="11">
        <v>19</v>
      </c>
      <c r="G9" s="11"/>
      <c r="H9" s="11">
        <v>0.5</v>
      </c>
      <c r="I9" s="20"/>
      <c r="J9" s="11">
        <v>9</v>
      </c>
      <c r="K9" s="25">
        <v>2.1</v>
      </c>
      <c r="L9" s="22">
        <v>1.898</v>
      </c>
      <c r="M9" s="22">
        <f t="shared" si="0"/>
        <v>13.498</v>
      </c>
      <c r="N9" s="22">
        <f>0.5*2</f>
        <v>1</v>
      </c>
      <c r="O9" s="23">
        <f t="shared" si="1"/>
        <v>12.498</v>
      </c>
      <c r="P9" s="11">
        <v>24</v>
      </c>
      <c r="Q9" s="22">
        <v>0</v>
      </c>
      <c r="R9" s="11"/>
      <c r="S9" s="27"/>
    </row>
    <row r="10" ht="21" customHeight="1" spans="1:19">
      <c r="A10" s="10">
        <v>7</v>
      </c>
      <c r="B10" s="10" t="s">
        <v>33</v>
      </c>
      <c r="C10" s="10" t="s">
        <v>23</v>
      </c>
      <c r="D10" s="11" t="s">
        <v>24</v>
      </c>
      <c r="E10" s="11">
        <v>25</v>
      </c>
      <c r="F10" s="11">
        <v>25</v>
      </c>
      <c r="G10" s="11">
        <v>0.1</v>
      </c>
      <c r="H10" s="11"/>
      <c r="I10" s="20"/>
      <c r="J10" s="11">
        <v>0.3</v>
      </c>
      <c r="K10" s="22"/>
      <c r="L10" s="22"/>
      <c r="M10" s="22">
        <f t="shared" si="0"/>
        <v>0.4</v>
      </c>
      <c r="N10" s="22">
        <f>1*2</f>
        <v>2</v>
      </c>
      <c r="O10" s="23">
        <f t="shared" si="1"/>
        <v>-1.6</v>
      </c>
      <c r="P10" s="11">
        <v>24</v>
      </c>
      <c r="Q10" s="22">
        <f>O10*1000</f>
        <v>-1600</v>
      </c>
      <c r="R10" s="11"/>
      <c r="S10" s="27"/>
    </row>
    <row r="11" ht="21" customHeight="1" spans="1:19">
      <c r="A11" s="10">
        <v>8</v>
      </c>
      <c r="B11" s="10" t="s">
        <v>34</v>
      </c>
      <c r="C11" s="10" t="s">
        <v>23</v>
      </c>
      <c r="D11" s="11" t="s">
        <v>26</v>
      </c>
      <c r="E11" s="11">
        <v>30</v>
      </c>
      <c r="F11" s="11">
        <v>30</v>
      </c>
      <c r="G11" s="11">
        <v>0.6</v>
      </c>
      <c r="H11" s="11">
        <v>1.5</v>
      </c>
      <c r="I11" s="20"/>
      <c r="J11" s="11">
        <v>31</v>
      </c>
      <c r="K11" s="25">
        <v>3.85</v>
      </c>
      <c r="L11" s="22">
        <v>37.476</v>
      </c>
      <c r="M11" s="22">
        <f t="shared" si="0"/>
        <v>74.426</v>
      </c>
      <c r="N11" s="22">
        <f>3*2</f>
        <v>6</v>
      </c>
      <c r="O11" s="23">
        <f t="shared" si="1"/>
        <v>68.426</v>
      </c>
      <c r="P11" s="11">
        <v>24</v>
      </c>
      <c r="Q11" s="22">
        <v>0</v>
      </c>
      <c r="R11" s="11"/>
      <c r="S11" s="27"/>
    </row>
    <row r="12" ht="21" customHeight="1" spans="1:19">
      <c r="A12" s="10">
        <v>9</v>
      </c>
      <c r="B12" s="10" t="s">
        <v>35</v>
      </c>
      <c r="C12" s="10" t="s">
        <v>23</v>
      </c>
      <c r="D12" s="11" t="s">
        <v>24</v>
      </c>
      <c r="E12" s="11">
        <v>25</v>
      </c>
      <c r="F12" s="11">
        <v>25</v>
      </c>
      <c r="G12" s="11">
        <v>0.5</v>
      </c>
      <c r="H12" s="11"/>
      <c r="I12" s="20"/>
      <c r="J12" s="11">
        <v>3.5</v>
      </c>
      <c r="K12" s="25">
        <v>18.61</v>
      </c>
      <c r="L12" s="22">
        <v>32.3</v>
      </c>
      <c r="M12" s="22">
        <f t="shared" si="0"/>
        <v>54.91</v>
      </c>
      <c r="N12" s="22">
        <f>1*2</f>
        <v>2</v>
      </c>
      <c r="O12" s="23">
        <f t="shared" si="1"/>
        <v>52.91</v>
      </c>
      <c r="P12" s="11">
        <v>24</v>
      </c>
      <c r="Q12" s="22">
        <v>0</v>
      </c>
      <c r="R12" s="11"/>
      <c r="S12" s="27"/>
    </row>
    <row r="13" ht="21" customHeight="1" spans="1:19">
      <c r="A13" s="10">
        <v>10</v>
      </c>
      <c r="B13" s="12" t="s">
        <v>36</v>
      </c>
      <c r="C13" s="10" t="s">
        <v>23</v>
      </c>
      <c r="D13" s="11" t="s">
        <v>24</v>
      </c>
      <c r="E13" s="11">
        <v>25</v>
      </c>
      <c r="F13" s="11">
        <v>25</v>
      </c>
      <c r="G13" s="11">
        <v>0.2</v>
      </c>
      <c r="H13" s="11"/>
      <c r="I13" s="20"/>
      <c r="J13" s="11"/>
      <c r="K13" s="26">
        <v>18.08</v>
      </c>
      <c r="L13" s="22">
        <v>48.197</v>
      </c>
      <c r="M13" s="22">
        <f t="shared" si="0"/>
        <v>66.477</v>
      </c>
      <c r="N13" s="22">
        <f>1*2</f>
        <v>2</v>
      </c>
      <c r="O13" s="23">
        <f t="shared" si="1"/>
        <v>64.477</v>
      </c>
      <c r="P13" s="11">
        <v>24</v>
      </c>
      <c r="Q13" s="22">
        <v>0</v>
      </c>
      <c r="R13" s="11"/>
      <c r="S13" s="11"/>
    </row>
    <row r="14" ht="21" customHeight="1" spans="1:19">
      <c r="A14" s="10">
        <v>11</v>
      </c>
      <c r="B14" s="10" t="s">
        <v>37</v>
      </c>
      <c r="C14" s="10" t="s">
        <v>23</v>
      </c>
      <c r="D14" s="11" t="s">
        <v>32</v>
      </c>
      <c r="E14" s="11">
        <v>19</v>
      </c>
      <c r="F14" s="11">
        <v>19</v>
      </c>
      <c r="G14" s="11"/>
      <c r="H14" s="11"/>
      <c r="I14" s="20"/>
      <c r="J14" s="11">
        <v>2</v>
      </c>
      <c r="K14" s="22"/>
      <c r="L14" s="22">
        <v>5.84</v>
      </c>
      <c r="M14" s="22">
        <f t="shared" si="0"/>
        <v>7.84</v>
      </c>
      <c r="N14" s="22">
        <f>0.5*2</f>
        <v>1</v>
      </c>
      <c r="O14" s="23">
        <f t="shared" si="1"/>
        <v>6.84</v>
      </c>
      <c r="P14" s="11">
        <v>24</v>
      </c>
      <c r="Q14" s="22">
        <v>0</v>
      </c>
      <c r="R14" s="11"/>
      <c r="S14" s="11"/>
    </row>
    <row r="15" ht="21" customHeight="1" spans="1:19">
      <c r="A15" s="10">
        <v>12</v>
      </c>
      <c r="B15" s="10" t="s">
        <v>38</v>
      </c>
      <c r="C15" s="10" t="s">
        <v>23</v>
      </c>
      <c r="D15" s="11" t="s">
        <v>24</v>
      </c>
      <c r="E15" s="11">
        <v>19</v>
      </c>
      <c r="F15" s="11">
        <v>19</v>
      </c>
      <c r="G15" s="11"/>
      <c r="H15" s="11">
        <v>0.2</v>
      </c>
      <c r="I15" s="20"/>
      <c r="J15" s="11"/>
      <c r="K15" s="22"/>
      <c r="L15" s="22"/>
      <c r="M15" s="22">
        <f t="shared" si="0"/>
        <v>0.2</v>
      </c>
      <c r="N15" s="22">
        <v>0</v>
      </c>
      <c r="O15" s="23">
        <f t="shared" si="1"/>
        <v>0.2</v>
      </c>
      <c r="P15" s="11">
        <v>24</v>
      </c>
      <c r="Q15" s="22">
        <v>0</v>
      </c>
      <c r="R15" s="11"/>
      <c r="S15" s="11" t="s">
        <v>39</v>
      </c>
    </row>
    <row r="16" ht="21" customHeight="1" spans="1:19">
      <c r="A16" s="10">
        <v>13</v>
      </c>
      <c r="B16" s="10" t="s">
        <v>40</v>
      </c>
      <c r="C16" s="10" t="s">
        <v>23</v>
      </c>
      <c r="D16" s="11" t="s">
        <v>32</v>
      </c>
      <c r="E16" s="13" t="s">
        <v>41</v>
      </c>
      <c r="F16" s="13" t="s">
        <v>41</v>
      </c>
      <c r="G16" s="11"/>
      <c r="H16" s="11"/>
      <c r="I16" s="20"/>
      <c r="J16" s="11"/>
      <c r="K16" s="22"/>
      <c r="L16" s="22"/>
      <c r="M16" s="22">
        <f t="shared" ref="M16:M22" si="2">SUM(G16:L16)</f>
        <v>0</v>
      </c>
      <c r="N16" s="22">
        <f t="shared" ref="N16:N22" si="3">SUM(H16:M16)</f>
        <v>0</v>
      </c>
      <c r="O16" s="22"/>
      <c r="P16" s="11"/>
      <c r="Q16" s="22">
        <f t="shared" ref="Q16:Q22" si="4">O16*1000</f>
        <v>0</v>
      </c>
      <c r="R16" s="11"/>
      <c r="S16" s="27" t="s">
        <v>42</v>
      </c>
    </row>
    <row r="17" ht="21" customHeight="1" spans="1:19">
      <c r="A17" s="10">
        <v>14</v>
      </c>
      <c r="B17" s="14" t="s">
        <v>43</v>
      </c>
      <c r="C17" s="10" t="s">
        <v>23</v>
      </c>
      <c r="D17" s="11"/>
      <c r="E17" s="13" t="s">
        <v>41</v>
      </c>
      <c r="F17" s="13" t="s">
        <v>41</v>
      </c>
      <c r="G17" s="11"/>
      <c r="H17" s="11"/>
      <c r="I17" s="20"/>
      <c r="J17" s="11"/>
      <c r="K17" s="22"/>
      <c r="L17" s="22"/>
      <c r="M17" s="22">
        <f t="shared" si="2"/>
        <v>0</v>
      </c>
      <c r="N17" s="22">
        <f t="shared" si="3"/>
        <v>0</v>
      </c>
      <c r="O17" s="22"/>
      <c r="P17" s="11"/>
      <c r="Q17" s="22">
        <f t="shared" si="4"/>
        <v>0</v>
      </c>
      <c r="R17" s="11"/>
      <c r="S17" s="27" t="s">
        <v>42</v>
      </c>
    </row>
    <row r="18" ht="21" customHeight="1" spans="1:19">
      <c r="A18" s="10">
        <v>15</v>
      </c>
      <c r="B18" s="10" t="s">
        <v>44</v>
      </c>
      <c r="C18" s="10" t="s">
        <v>23</v>
      </c>
      <c r="D18" s="11"/>
      <c r="E18" s="13" t="s">
        <v>41</v>
      </c>
      <c r="F18" s="13" t="s">
        <v>41</v>
      </c>
      <c r="G18" s="11"/>
      <c r="H18" s="11"/>
      <c r="I18" s="20"/>
      <c r="J18" s="11"/>
      <c r="K18" s="22"/>
      <c r="L18" s="22"/>
      <c r="M18" s="22">
        <f t="shared" si="2"/>
        <v>0</v>
      </c>
      <c r="N18" s="22">
        <f t="shared" si="3"/>
        <v>0</v>
      </c>
      <c r="O18" s="23"/>
      <c r="P18" s="11"/>
      <c r="Q18" s="22">
        <f t="shared" si="4"/>
        <v>0</v>
      </c>
      <c r="R18" s="11"/>
      <c r="S18" s="27" t="s">
        <v>42</v>
      </c>
    </row>
    <row r="19" ht="21" customHeight="1" spans="1:19">
      <c r="A19" s="10">
        <v>16</v>
      </c>
      <c r="B19" s="14" t="s">
        <v>45</v>
      </c>
      <c r="C19" s="10" t="s">
        <v>23</v>
      </c>
      <c r="D19" s="11"/>
      <c r="E19" s="13" t="s">
        <v>41</v>
      </c>
      <c r="F19" s="13" t="s">
        <v>41</v>
      </c>
      <c r="G19" s="11"/>
      <c r="H19" s="11"/>
      <c r="I19" s="20"/>
      <c r="J19" s="11"/>
      <c r="K19" s="22"/>
      <c r="L19" s="22"/>
      <c r="M19" s="22">
        <f t="shared" si="2"/>
        <v>0</v>
      </c>
      <c r="N19" s="22">
        <f t="shared" si="3"/>
        <v>0</v>
      </c>
      <c r="O19" s="22"/>
      <c r="P19" s="11"/>
      <c r="Q19" s="22">
        <f t="shared" si="4"/>
        <v>0</v>
      </c>
      <c r="R19" s="11"/>
      <c r="S19" s="27" t="s">
        <v>42</v>
      </c>
    </row>
    <row r="20" ht="21" customHeight="1" spans="1:19">
      <c r="A20" s="10">
        <v>17</v>
      </c>
      <c r="B20" s="14" t="s">
        <v>46</v>
      </c>
      <c r="C20" s="10" t="s">
        <v>23</v>
      </c>
      <c r="D20" s="11" t="s">
        <v>32</v>
      </c>
      <c r="E20" s="13" t="s">
        <v>41</v>
      </c>
      <c r="F20" s="13" t="s">
        <v>41</v>
      </c>
      <c r="G20" s="11"/>
      <c r="H20" s="11"/>
      <c r="I20" s="20"/>
      <c r="J20" s="11"/>
      <c r="K20" s="22"/>
      <c r="L20" s="22"/>
      <c r="M20" s="22">
        <f t="shared" si="2"/>
        <v>0</v>
      </c>
      <c r="N20" s="22">
        <f t="shared" si="3"/>
        <v>0</v>
      </c>
      <c r="O20" s="23"/>
      <c r="P20" s="11"/>
      <c r="Q20" s="22">
        <f t="shared" si="4"/>
        <v>0</v>
      </c>
      <c r="R20" s="11"/>
      <c r="S20" s="27" t="s">
        <v>42</v>
      </c>
    </row>
    <row r="21" ht="21" customHeight="1" spans="1:19">
      <c r="A21" s="10">
        <v>18</v>
      </c>
      <c r="B21" s="11" t="s">
        <v>47</v>
      </c>
      <c r="C21" s="10" t="s">
        <v>23</v>
      </c>
      <c r="D21" s="11" t="s">
        <v>48</v>
      </c>
      <c r="E21" s="13" t="s">
        <v>41</v>
      </c>
      <c r="F21" s="13" t="s">
        <v>41</v>
      </c>
      <c r="G21" s="11"/>
      <c r="H21" s="11"/>
      <c r="I21" s="20"/>
      <c r="J21" s="11"/>
      <c r="K21" s="22"/>
      <c r="L21" s="22"/>
      <c r="M21" s="22">
        <f t="shared" si="2"/>
        <v>0</v>
      </c>
      <c r="N21" s="22">
        <f t="shared" si="3"/>
        <v>0</v>
      </c>
      <c r="O21" s="23"/>
      <c r="P21" s="11"/>
      <c r="Q21" s="22">
        <f t="shared" si="4"/>
        <v>0</v>
      </c>
      <c r="R21" s="11"/>
      <c r="S21" s="27" t="s">
        <v>42</v>
      </c>
    </row>
    <row r="22" ht="21" customHeight="1" spans="1:19">
      <c r="A22" s="10">
        <v>19</v>
      </c>
      <c r="B22" s="14" t="s">
        <v>49</v>
      </c>
      <c r="C22" s="10" t="s">
        <v>23</v>
      </c>
      <c r="D22" s="11"/>
      <c r="E22" s="13" t="s">
        <v>41</v>
      </c>
      <c r="F22" s="13" t="s">
        <v>41</v>
      </c>
      <c r="G22" s="11"/>
      <c r="H22" s="11"/>
      <c r="I22" s="22"/>
      <c r="J22" s="11"/>
      <c r="K22" s="22"/>
      <c r="L22" s="22"/>
      <c r="M22" s="22">
        <f t="shared" si="2"/>
        <v>0</v>
      </c>
      <c r="N22" s="22">
        <f t="shared" si="3"/>
        <v>0</v>
      </c>
      <c r="O22" s="23"/>
      <c r="P22" s="11"/>
      <c r="Q22" s="22">
        <f t="shared" si="4"/>
        <v>0</v>
      </c>
      <c r="R22" s="11"/>
      <c r="S22" s="27" t="s">
        <v>42</v>
      </c>
    </row>
    <row r="23" ht="20" customHeight="1" spans="2:12">
      <c r="B23" s="15" t="s">
        <v>50</v>
      </c>
      <c r="C23" s="16" t="s">
        <v>51</v>
      </c>
      <c r="D23" s="15"/>
      <c r="E23" s="17"/>
      <c r="F23" s="17"/>
      <c r="G23" s="17" t="s">
        <v>52</v>
      </c>
      <c r="H23" s="17"/>
      <c r="I23" s="17"/>
      <c r="J23" s="17"/>
      <c r="K23" s="17" t="s">
        <v>53</v>
      </c>
      <c r="L23" s="17"/>
    </row>
  </sheetData>
  <autoFilter ref="A3:S23">
    <extLst/>
  </autoFilter>
  <mergeCells count="16">
    <mergeCell ref="A1:S1"/>
    <mergeCell ref="G2:J2"/>
    <mergeCell ref="K2:L2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P2:P3"/>
    <mergeCell ref="Q2:Q3"/>
    <mergeCell ref="R2:R3"/>
    <mergeCell ref="S2:S3"/>
  </mergeCells>
  <conditionalFormatting sqref="B4:B12 B19 B16:B17">
    <cfRule type="duplicateValues" dxfId="0" priority="2"/>
  </conditionalFormatting>
  <conditionalFormatting sqref="B22 B20 B13:B15 B18">
    <cfRule type="duplicateValues" dxfId="0" priority="1"/>
  </conditionalFormatting>
  <pageMargins left="0.7" right="0.7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2017-2018年度教学科研工作量考核补发、扣回情况公示表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杨伏鸣</dc:creator>
  <cp:lastModifiedBy>huaian</cp:lastModifiedBy>
  <dcterms:created xsi:type="dcterms:W3CDTF">2017-07-18T07:00:00Z</dcterms:created>
  <cp:lastPrinted>2017-09-26T04:33:00Z</cp:lastPrinted>
  <dcterms:modified xsi:type="dcterms:W3CDTF">2022-09-29T04:23:28Z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09E6B6F18D0C41A6996204C10B5AA862</vt:lpwstr>
  </property>
  <property fmtid="{D5CDD505-2E9C-101B-9397-08002B2CF9AE}" pid="3" name="KSOProductBuildVer">
    <vt:lpwstr>2052-11.1.0.12358</vt:lpwstr>
  </property>
</Properties>
</file>